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Peter\Documents\Peter\NEArea\"/>
    </mc:Choice>
  </mc:AlternateContent>
  <xr:revisionPtr revIDLastSave="0" documentId="8_{E124FB5F-837D-4897-ADB9-ABF6A1615559}" xr6:coauthVersionLast="47" xr6:coauthVersionMax="47" xr10:uidLastSave="{00000000-0000-0000-0000-000000000000}"/>
  <bookViews>
    <workbookView xWindow="28680" yWindow="-120" windowWidth="29040" windowHeight="15840" firstSheet="3" activeTab="4" xr2:uid="{9D5BAD85-80DA-49DE-AB95-3BDB46005559}"/>
  </bookViews>
  <sheets>
    <sheet name="Assumptions" sheetId="4" r:id="rId1"/>
    <sheet name="Worked budget with subs" sheetId="2" r:id="rId2"/>
    <sheet name="Worked budget without subs" sheetId="5" r:id="rId3"/>
    <sheet name="Budget template with subs" sheetId="1" r:id="rId4"/>
    <sheet name="Budget template without subs" sheetId="3" r:id="rId5"/>
    <sheet name="Mileage" sheetId="6" r:id="rId6"/>
    <sheet name="Independent examination" sheetId="7" r:id="rId7"/>
  </sheets>
  <definedNames>
    <definedName name="_xlnm.Print_Area" localSheetId="0">Assumptions!$A$1:$G$12</definedName>
    <definedName name="_xlnm.Print_Area" localSheetId="3">'Budget template with subs'!$A$1:$E$45</definedName>
    <definedName name="_xlnm.Print_Area" localSheetId="4">'Budget template without subs'!$A$1:$E$48</definedName>
    <definedName name="_xlnm.Print_Area" localSheetId="1">'Worked budget with subs'!$A$1:$E$45</definedName>
    <definedName name="_xlnm.Print_Area" localSheetId="2">'Worked budget without subs'!$A$1:$E$47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7" i="3" l="1"/>
  <c r="D32" i="3"/>
  <c r="D28" i="3"/>
  <c r="E12" i="3"/>
  <c r="D33" i="1"/>
  <c r="E42" i="1" s="1"/>
  <c r="D29" i="1"/>
  <c r="E13" i="1"/>
  <c r="C26" i="5"/>
  <c r="D28" i="5" s="1"/>
  <c r="D18" i="5"/>
  <c r="D17" i="5"/>
  <c r="D6" i="5"/>
  <c r="D32" i="5"/>
  <c r="E12" i="5"/>
  <c r="C27" i="2"/>
  <c r="D29" i="2" s="1"/>
  <c r="D19" i="2"/>
  <c r="D18" i="2"/>
  <c r="D7" i="2"/>
  <c r="D4" i="2"/>
  <c r="D33" i="2"/>
  <c r="E41" i="3" l="1"/>
  <c r="E43" i="3" s="1"/>
  <c r="E47" i="3" s="1"/>
  <c r="E44" i="1"/>
  <c r="E13" i="2"/>
  <c r="E41" i="5"/>
  <c r="E43" i="5" s="1"/>
  <c r="E47" i="5" s="1"/>
  <c r="E42" i="2"/>
  <c r="E44" i="2" l="1"/>
</calcChain>
</file>

<file path=xl/sharedStrings.xml><?xml version="1.0" encoding="utf-8"?>
<sst xmlns="http://schemas.openxmlformats.org/spreadsheetml/2006/main" count="185" uniqueCount="69">
  <si>
    <t xml:space="preserve">BUDGET / FORECAST FOR THE YEAR ENDING </t>
  </si>
  <si>
    <t>INCOME</t>
  </si>
  <si>
    <t>Subscriptions</t>
  </si>
  <si>
    <t>Raffle</t>
  </si>
  <si>
    <t>Visitors</t>
  </si>
  <si>
    <t>Sales table</t>
  </si>
  <si>
    <t>Coffee morning</t>
  </si>
  <si>
    <t>Other</t>
  </si>
  <si>
    <t>£</t>
  </si>
  <si>
    <t>EXPENDITURE</t>
  </si>
  <si>
    <t>Insurance</t>
  </si>
  <si>
    <t>Room hire</t>
  </si>
  <si>
    <t>Committee expenses</t>
  </si>
  <si>
    <t>Postage</t>
  </si>
  <si>
    <t>Printing</t>
  </si>
  <si>
    <t>Stationery</t>
  </si>
  <si>
    <t>Club competitions</t>
  </si>
  <si>
    <t>Teas and coffee</t>
  </si>
  <si>
    <t>Demonstrators</t>
  </si>
  <si>
    <t>Fees</t>
  </si>
  <si>
    <t>Flowers</t>
  </si>
  <si>
    <t>Travel</t>
  </si>
  <si>
    <t>Speakers</t>
  </si>
  <si>
    <t>Hospitality</t>
  </si>
  <si>
    <t>Gifts</t>
  </si>
  <si>
    <t>Website</t>
  </si>
  <si>
    <t>Show flowers</t>
  </si>
  <si>
    <t>TOTAL EXPENDITURE</t>
  </si>
  <si>
    <t>TOTAL INCOME</t>
  </si>
  <si>
    <t>NET SURPLUS / (DEFICIT)</t>
  </si>
  <si>
    <t>Assumptions for worked examples</t>
  </si>
  <si>
    <t>Club has 40 members</t>
  </si>
  <si>
    <t>meet 10 times a year, 8 demonstrations, garden visit and one speaker</t>
  </si>
  <si>
    <t>1 demonstration is an open meeting</t>
  </si>
  <si>
    <t>Subscription set at £45</t>
  </si>
  <si>
    <t>Number of members</t>
  </si>
  <si>
    <t>Cost per member</t>
  </si>
  <si>
    <t>garden visit breaks even</t>
  </si>
  <si>
    <t>Hall costs £75</t>
  </si>
  <si>
    <t>Visitors pay £5</t>
  </si>
  <si>
    <t>Open tickets cost £15, 50 tickets sold</t>
  </si>
  <si>
    <t>Affiliation fees £8</t>
  </si>
  <si>
    <t>Affiliation fees</t>
  </si>
  <si>
    <t>Open meeting tickets</t>
  </si>
  <si>
    <t>Why are annual accounts required?</t>
  </si>
  <si>
    <t>Each club should produce annual accounts which should consist of an income and expenditure account and a balance sheet. These should be produced regardless of how many transactions have taken place in the year as they show members what assets the club has and where these are held.</t>
  </si>
  <si>
    <t>Why do accounts need an independent examination?</t>
  </si>
  <si>
    <t>This is for the protection of the officers and committee of the club, especially those responsible for financial matters and provides assurance to the members of the financial position of the club and its assets and liabilities.</t>
  </si>
  <si>
    <t>There is a difference between an audit and an independent examination. NAFAS as a large charity is required to have an audit each year whereas the Area and its clubs require a less formal and less in-depth independent examination.</t>
  </si>
  <si>
    <t>The officers have a duty to appoint an independent person who they reasonably believe to have the requisite ability and practical experience to carry out a competent examination of the accounts. Many clubs constitutions require the appointment of the independent examiner to be ratified at the AGM.</t>
  </si>
  <si>
    <t>Who is an independent person?</t>
  </si>
  <si>
    <t xml:space="preserve">The examiner must be independent of the club. Independence means that the examiner must not be influenced, or could not be perceived to be influenced, by their relationships with the club and its officers and committee. Therefore, the examiner cannot be a member of the committee. Independence is not the same as having no connection with the club, they can be a member of the club, provided that they do not have a close relationship with the officers or committee and they are not involved in the day to day administration of the club. </t>
  </si>
  <si>
    <t>The examiner must have the skills and experience needed to carry out his or her responsibilities. An examiner must also have sufficient accounting skills to carry out an independent examination.</t>
  </si>
  <si>
    <t>Mileage allowance</t>
  </si>
  <si>
    <t>On 6 April 2022 NAFAS issued an updated Travel and Expenses Policy and withdrew the prior mileage rate table on the basis this was no longer fit for purpose.</t>
  </si>
  <si>
    <t>It may be helpful if I explain the concept of a mileage allowance and how it interacts with the fuel price at the pumps.</t>
  </si>
  <si>
    <t>HMRC approved mileage rate is 45p per mile, this is made up of around 30p for wear and tear on the vehicle, devaluation due to mileage, tyres, brakes etc, and only around 15p is compensation for fuel costs. The 45p is only paid on the first 10,000 miles and after that the rate is reduced to 25p.</t>
  </si>
  <si>
    <t>I think there is often some confusion regarding a mileage allowance that is paid per mile and the cost of the fuel per litre at the pump so I thought I would explain using an example.</t>
  </si>
  <si>
    <t>If we assume that fuel goes up by 20p a litre then an extra 10p per mile would be paid under the old policy as the increase was 1p for every 2p increase in fuel.</t>
  </si>
  <si>
    <t xml:space="preserve">So, if someone travelled 10 miles they would receive an extra £1 (10p x 10 miles), but the vehicle does not do 1 miles per litre. </t>
  </si>
  <si>
    <t xml:space="preserve">If we assume the vehicle does 10 miles per litre, (average MPG in November 2021 was 38.8 say 40 for ease; 4.5 litres to gallon) then the extra fuel cost would be 20p (ie the increase in pump price). </t>
  </si>
  <si>
    <t xml:space="preserve">This means £1 would be received as mileage allowance and 20p paid out as the increase in pump price so a surplus of 80p would be made for every 10 miles. The wear and tear is already taken into account. </t>
  </si>
  <si>
    <t>If we translate this to say a journey of 200 miles which at 45p per mile would be £90, which on HMRC basis is £60 wear and tear and £30 fuel.  If the vehicle does 10 miles to the litre then it would use 20 litres of fuel.</t>
  </si>
  <si>
    <t>If the fuel price is £1.50 per litre then the fuel used would cost £30 (20 litres at £1.50) so the fuel would be fully compensated. If the pump price was £1.60 then the cost would be £32 ie a loss of £2 or 1p per mile on a 200 mile journey.</t>
  </si>
  <si>
    <t>The mix of vehicle MPG; fuel prices; distance travelled; roads travelled on etc means you can really only look at averages.</t>
  </si>
  <si>
    <t>The updated NAFAS guidance is that the rate paid should be 45p per mile, but this is guidance only and it entirely up to the two parties to agree the rate.</t>
  </si>
  <si>
    <t>Any amounts paid above 45p are subject to income tax, if clubs pay more than 45p they should make it clear that it is the individual’s responsibility to declare this income as appropriate.</t>
  </si>
  <si>
    <t>NB error only shows as you cannot divide by 0</t>
  </si>
  <si>
    <t>once you fill in number of members it will disappear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</si>
</sst>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b/>
      <sz val="11"/>
      <color theme="1"/>
      <name val="Calibri"/>
      <family val="2"/>
      <scheme val="minor"/>
    </font>
    <font>
      <b/>
      <i/>
      <sz val="16"/>
      <color theme="1"/>
      <name val="Times New Roman"/>
      <family val="1"/>
    </font>
    <font>
      <sz val="16"/>
      <color rgb="FF0B0C0C"/>
      <name val="Arial"/>
      <family val="2"/>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0" xfId="0" applyFont="1"/>
    <xf numFmtId="3" fontId="0" fillId="0" borderId="0" xfId="0" applyNumberFormat="1"/>
    <xf numFmtId="0" fontId="1" fillId="0" borderId="1" xfId="0" applyFont="1" applyBorder="1"/>
    <xf numFmtId="0" fontId="0" fillId="0" borderId="1" xfId="0" applyBorder="1"/>
    <xf numFmtId="3" fontId="0" fillId="0" borderId="1" xfId="0" applyNumberFormat="1" applyBorder="1"/>
    <xf numFmtId="3" fontId="1" fillId="0" borderId="1" xfId="0" applyNumberFormat="1" applyFont="1" applyBorder="1" applyAlignment="1">
      <alignment horizontal="center"/>
    </xf>
    <xf numFmtId="0" fontId="0" fillId="0" borderId="1" xfId="0" applyFont="1" applyBorder="1"/>
    <xf numFmtId="164" fontId="0" fillId="0" borderId="1" xfId="0" applyNumberFormat="1" applyBorder="1"/>
    <xf numFmtId="164" fontId="1" fillId="0" borderId="1" xfId="0" applyNumberFormat="1" applyFont="1" applyBorder="1" applyAlignment="1">
      <alignment horizontal="center"/>
    </xf>
    <xf numFmtId="164" fontId="0" fillId="0" borderId="0" xfId="0" applyNumberFormat="1"/>
    <xf numFmtId="3" fontId="0" fillId="2" borderId="1" xfId="0" applyNumberFormat="1" applyFill="1" applyBorder="1"/>
    <xf numFmtId="164" fontId="0" fillId="2" borderId="1" xfId="0" applyNumberFormat="1" applyFill="1" applyBorder="1"/>
    <xf numFmtId="164" fontId="1" fillId="2" borderId="1" xfId="0" applyNumberFormat="1" applyFont="1" applyFill="1" applyBorder="1"/>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37326-0C58-41B2-B64B-870BC7B368B3}">
  <dimension ref="A1:A11"/>
  <sheetViews>
    <sheetView workbookViewId="0">
      <selection activeCell="G27" sqref="G27"/>
    </sheetView>
  </sheetViews>
  <sheetFormatPr defaultRowHeight="15" x14ac:dyDescent="0.25"/>
  <sheetData>
    <row r="1" spans="1:1" x14ac:dyDescent="0.25">
      <c r="A1" s="1" t="s">
        <v>30</v>
      </c>
    </row>
    <row r="3" spans="1:1" x14ac:dyDescent="0.25">
      <c r="A3" t="s">
        <v>31</v>
      </c>
    </row>
    <row r="4" spans="1:1" x14ac:dyDescent="0.25">
      <c r="A4" t="s">
        <v>34</v>
      </c>
    </row>
    <row r="5" spans="1:1" x14ac:dyDescent="0.25">
      <c r="A5" t="s">
        <v>32</v>
      </c>
    </row>
    <row r="6" spans="1:1" x14ac:dyDescent="0.25">
      <c r="A6" t="s">
        <v>33</v>
      </c>
    </row>
    <row r="7" spans="1:1" x14ac:dyDescent="0.25">
      <c r="A7" t="s">
        <v>37</v>
      </c>
    </row>
    <row r="8" spans="1:1" x14ac:dyDescent="0.25">
      <c r="A8" t="s">
        <v>38</v>
      </c>
    </row>
    <row r="9" spans="1:1" x14ac:dyDescent="0.25">
      <c r="A9" t="s">
        <v>39</v>
      </c>
    </row>
    <row r="10" spans="1:1" x14ac:dyDescent="0.25">
      <c r="A10" t="s">
        <v>40</v>
      </c>
    </row>
    <row r="11" spans="1:1" x14ac:dyDescent="0.25">
      <c r="A11" t="s">
        <v>41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147BD-C031-496A-9B08-6AB080575EE9}">
  <dimension ref="A1:E45"/>
  <sheetViews>
    <sheetView workbookViewId="0">
      <selection activeCell="A7" sqref="A7"/>
    </sheetView>
  </sheetViews>
  <sheetFormatPr defaultRowHeight="15" x14ac:dyDescent="0.25"/>
  <cols>
    <col min="1" max="1" width="19.28515625" customWidth="1"/>
    <col min="2" max="2" width="3.28515625" customWidth="1"/>
    <col min="4" max="5" width="8.85546875" style="2"/>
  </cols>
  <sheetData>
    <row r="1" spans="1:5" x14ac:dyDescent="0.25">
      <c r="A1" s="3" t="s">
        <v>0</v>
      </c>
      <c r="B1" s="4"/>
      <c r="C1" s="4"/>
      <c r="D1" s="5"/>
      <c r="E1" s="5"/>
    </row>
    <row r="2" spans="1:5" x14ac:dyDescent="0.25">
      <c r="A2" s="4"/>
      <c r="B2" s="4"/>
      <c r="C2" s="4"/>
      <c r="D2" s="5"/>
      <c r="E2" s="5"/>
    </row>
    <row r="3" spans="1:5" x14ac:dyDescent="0.25">
      <c r="A3" s="3" t="s">
        <v>1</v>
      </c>
      <c r="B3" s="4"/>
      <c r="C3" s="6" t="s">
        <v>8</v>
      </c>
      <c r="D3" s="6" t="s">
        <v>8</v>
      </c>
      <c r="E3" s="6" t="s">
        <v>8</v>
      </c>
    </row>
    <row r="4" spans="1:5" x14ac:dyDescent="0.25">
      <c r="A4" s="4" t="s">
        <v>2</v>
      </c>
      <c r="B4" s="4"/>
      <c r="C4" s="4"/>
      <c r="D4" s="5">
        <f>40*45</f>
        <v>1800</v>
      </c>
      <c r="E4" s="5"/>
    </row>
    <row r="5" spans="1:5" x14ac:dyDescent="0.25">
      <c r="A5" s="7" t="s">
        <v>3</v>
      </c>
      <c r="B5" s="4"/>
      <c r="C5" s="4"/>
      <c r="D5" s="5">
        <v>750</v>
      </c>
      <c r="E5" s="5"/>
    </row>
    <row r="6" spans="1:5" x14ac:dyDescent="0.25">
      <c r="A6" s="7" t="s">
        <v>4</v>
      </c>
      <c r="B6" s="4"/>
      <c r="C6" s="4"/>
      <c r="D6" s="5">
        <v>60</v>
      </c>
      <c r="E6" s="5"/>
    </row>
    <row r="7" spans="1:5" x14ac:dyDescent="0.25">
      <c r="A7" s="7" t="s">
        <v>43</v>
      </c>
      <c r="B7" s="4"/>
      <c r="C7" s="4"/>
      <c r="D7" s="5">
        <f>15*50</f>
        <v>750</v>
      </c>
      <c r="E7" s="5"/>
    </row>
    <row r="8" spans="1:5" x14ac:dyDescent="0.25">
      <c r="A8" s="7" t="s">
        <v>5</v>
      </c>
      <c r="B8" s="4"/>
      <c r="C8" s="4"/>
      <c r="D8" s="5">
        <v>0</v>
      </c>
      <c r="E8" s="5"/>
    </row>
    <row r="9" spans="1:5" x14ac:dyDescent="0.25">
      <c r="A9" s="7" t="s">
        <v>17</v>
      </c>
      <c r="B9" s="4"/>
      <c r="C9" s="4"/>
      <c r="D9" s="5">
        <v>0</v>
      </c>
      <c r="E9" s="5"/>
    </row>
    <row r="10" spans="1:5" x14ac:dyDescent="0.25">
      <c r="A10" s="7" t="s">
        <v>6</v>
      </c>
      <c r="B10" s="4"/>
      <c r="C10" s="4"/>
      <c r="D10" s="5">
        <v>200</v>
      </c>
      <c r="E10" s="5"/>
    </row>
    <row r="11" spans="1:5" x14ac:dyDescent="0.25">
      <c r="A11" s="7" t="s">
        <v>7</v>
      </c>
      <c r="B11" s="4"/>
      <c r="C11" s="4"/>
      <c r="D11" s="5">
        <v>0</v>
      </c>
      <c r="E11" s="5"/>
    </row>
    <row r="12" spans="1:5" x14ac:dyDescent="0.25">
      <c r="A12" s="4"/>
      <c r="B12" s="4"/>
      <c r="C12" s="4"/>
      <c r="D12" s="5"/>
      <c r="E12" s="5"/>
    </row>
    <row r="13" spans="1:5" x14ac:dyDescent="0.25">
      <c r="A13" s="3" t="s">
        <v>28</v>
      </c>
      <c r="B13" s="4"/>
      <c r="C13" s="4"/>
      <c r="D13" s="5"/>
      <c r="E13" s="11">
        <f>SUM(D4:D11)</f>
        <v>3560</v>
      </c>
    </row>
    <row r="14" spans="1:5" x14ac:dyDescent="0.25">
      <c r="A14" s="4"/>
      <c r="B14" s="4"/>
      <c r="C14" s="4"/>
      <c r="D14" s="5"/>
      <c r="E14" s="5"/>
    </row>
    <row r="15" spans="1:5" x14ac:dyDescent="0.25">
      <c r="A15" s="4"/>
      <c r="B15" s="4"/>
      <c r="C15" s="4"/>
      <c r="D15" s="5"/>
      <c r="E15" s="5"/>
    </row>
    <row r="16" spans="1:5" x14ac:dyDescent="0.25">
      <c r="A16" s="3" t="s">
        <v>9</v>
      </c>
      <c r="B16" s="4"/>
      <c r="C16" s="4"/>
      <c r="D16" s="5"/>
      <c r="E16" s="5"/>
    </row>
    <row r="17" spans="1:5" x14ac:dyDescent="0.25">
      <c r="A17" s="4" t="s">
        <v>10</v>
      </c>
      <c r="B17" s="4"/>
      <c r="C17" s="4"/>
      <c r="D17" s="5">
        <v>100</v>
      </c>
      <c r="E17" s="5"/>
    </row>
    <row r="18" spans="1:5" x14ac:dyDescent="0.25">
      <c r="A18" s="4" t="s">
        <v>42</v>
      </c>
      <c r="B18" s="4"/>
      <c r="C18" s="4"/>
      <c r="D18" s="5">
        <f>40*8</f>
        <v>320</v>
      </c>
      <c r="E18" s="5"/>
    </row>
    <row r="19" spans="1:5" x14ac:dyDescent="0.25">
      <c r="A19" s="4" t="s">
        <v>11</v>
      </c>
      <c r="B19" s="4"/>
      <c r="C19" s="4"/>
      <c r="D19" s="5">
        <f>7*75</f>
        <v>525</v>
      </c>
      <c r="E19" s="5"/>
    </row>
    <row r="20" spans="1:5" x14ac:dyDescent="0.25">
      <c r="A20" s="4" t="s">
        <v>12</v>
      </c>
      <c r="B20" s="4"/>
      <c r="C20" s="4"/>
      <c r="D20" s="5">
        <v>35</v>
      </c>
      <c r="E20" s="5"/>
    </row>
    <row r="21" spans="1:5" x14ac:dyDescent="0.25">
      <c r="A21" s="4" t="s">
        <v>13</v>
      </c>
      <c r="B21" s="4"/>
      <c r="C21" s="4"/>
      <c r="D21" s="5">
        <v>25</v>
      </c>
      <c r="E21" s="5"/>
    </row>
    <row r="22" spans="1:5" x14ac:dyDescent="0.25">
      <c r="A22" s="4" t="s">
        <v>14</v>
      </c>
      <c r="B22" s="4"/>
      <c r="C22" s="4"/>
      <c r="D22" s="5">
        <v>50</v>
      </c>
      <c r="E22" s="5"/>
    </row>
    <row r="23" spans="1:5" x14ac:dyDescent="0.25">
      <c r="A23" s="4" t="s">
        <v>15</v>
      </c>
      <c r="B23" s="4"/>
      <c r="C23" s="4"/>
      <c r="D23" s="5">
        <v>20</v>
      </c>
      <c r="E23" s="5"/>
    </row>
    <row r="24" spans="1:5" x14ac:dyDescent="0.25">
      <c r="A24" s="4" t="s">
        <v>16</v>
      </c>
      <c r="B24" s="4"/>
      <c r="C24" s="4"/>
      <c r="D24" s="5">
        <v>0</v>
      </c>
      <c r="E24" s="5"/>
    </row>
    <row r="25" spans="1:5" x14ac:dyDescent="0.25">
      <c r="A25" s="4"/>
      <c r="B25" s="4"/>
      <c r="C25" s="4"/>
      <c r="D25" s="5"/>
      <c r="E25" s="5"/>
    </row>
    <row r="26" spans="1:5" x14ac:dyDescent="0.25">
      <c r="A26" s="4" t="s">
        <v>18</v>
      </c>
      <c r="B26" s="4"/>
      <c r="C26" s="4"/>
      <c r="D26" s="5"/>
      <c r="E26" s="5"/>
    </row>
    <row r="27" spans="1:5" x14ac:dyDescent="0.25">
      <c r="A27" s="4" t="s">
        <v>19</v>
      </c>
      <c r="B27" s="4"/>
      <c r="C27" s="4">
        <f>(120*6)+300</f>
        <v>1020</v>
      </c>
      <c r="D27" s="5"/>
      <c r="E27" s="5"/>
    </row>
    <row r="28" spans="1:5" x14ac:dyDescent="0.25">
      <c r="A28" s="4" t="s">
        <v>20</v>
      </c>
      <c r="B28" s="4"/>
      <c r="C28" s="4">
        <v>1150</v>
      </c>
      <c r="D28" s="5"/>
      <c r="E28" s="5"/>
    </row>
    <row r="29" spans="1:5" x14ac:dyDescent="0.25">
      <c r="A29" s="4" t="s">
        <v>21</v>
      </c>
      <c r="B29" s="4"/>
      <c r="C29" s="4">
        <v>450</v>
      </c>
      <c r="D29" s="11">
        <f>SUM(C27:C29)</f>
        <v>2620</v>
      </c>
      <c r="E29" s="5"/>
    </row>
    <row r="30" spans="1:5" x14ac:dyDescent="0.25">
      <c r="A30" s="4"/>
      <c r="B30" s="4"/>
      <c r="C30" s="4"/>
      <c r="D30" s="5"/>
      <c r="E30" s="5"/>
    </row>
    <row r="31" spans="1:5" x14ac:dyDescent="0.25">
      <c r="A31" s="4" t="s">
        <v>22</v>
      </c>
      <c r="B31" s="4"/>
      <c r="C31" s="4"/>
      <c r="D31" s="5"/>
      <c r="E31" s="5"/>
    </row>
    <row r="32" spans="1:5" x14ac:dyDescent="0.25">
      <c r="A32" s="4" t="s">
        <v>19</v>
      </c>
      <c r="B32" s="4"/>
      <c r="C32" s="4">
        <v>100</v>
      </c>
      <c r="D32" s="5"/>
      <c r="E32" s="5"/>
    </row>
    <row r="33" spans="1:5" x14ac:dyDescent="0.25">
      <c r="A33" s="4" t="s">
        <v>21</v>
      </c>
      <c r="B33" s="4"/>
      <c r="C33" s="4">
        <v>30</v>
      </c>
      <c r="D33" s="11">
        <f>SUM(C32:C33)</f>
        <v>130</v>
      </c>
      <c r="E33" s="5"/>
    </row>
    <row r="34" spans="1:5" x14ac:dyDescent="0.25">
      <c r="A34" s="4"/>
      <c r="B34" s="4"/>
      <c r="C34" s="4"/>
      <c r="D34" s="5"/>
      <c r="E34" s="5"/>
    </row>
    <row r="35" spans="1:5" x14ac:dyDescent="0.25">
      <c r="A35" s="4" t="s">
        <v>23</v>
      </c>
      <c r="B35" s="4"/>
      <c r="C35" s="4"/>
      <c r="D35" s="5">
        <v>40</v>
      </c>
      <c r="E35" s="5"/>
    </row>
    <row r="36" spans="1:5" x14ac:dyDescent="0.25">
      <c r="A36" s="4" t="s">
        <v>24</v>
      </c>
      <c r="B36" s="4"/>
      <c r="C36" s="4"/>
      <c r="D36" s="5">
        <v>50</v>
      </c>
      <c r="E36" s="5"/>
    </row>
    <row r="37" spans="1:5" x14ac:dyDescent="0.25">
      <c r="A37" s="4" t="s">
        <v>25</v>
      </c>
      <c r="B37" s="4"/>
      <c r="C37" s="4"/>
      <c r="D37" s="5">
        <v>100</v>
      </c>
      <c r="E37" s="5"/>
    </row>
    <row r="38" spans="1:5" x14ac:dyDescent="0.25">
      <c r="A38" s="4" t="s">
        <v>26</v>
      </c>
      <c r="B38" s="4"/>
      <c r="C38" s="4"/>
      <c r="D38" s="5">
        <v>0</v>
      </c>
      <c r="E38" s="5"/>
    </row>
    <row r="39" spans="1:5" x14ac:dyDescent="0.25">
      <c r="A39" s="4" t="s">
        <v>7</v>
      </c>
      <c r="B39" s="4"/>
      <c r="C39" s="4"/>
      <c r="D39" s="5">
        <v>0</v>
      </c>
      <c r="E39" s="5"/>
    </row>
    <row r="40" spans="1:5" x14ac:dyDescent="0.25">
      <c r="A40" s="4"/>
      <c r="B40" s="4"/>
      <c r="C40" s="4"/>
      <c r="D40" s="5"/>
      <c r="E40" s="5"/>
    </row>
    <row r="41" spans="1:5" x14ac:dyDescent="0.25">
      <c r="A41" s="4"/>
      <c r="B41" s="4"/>
      <c r="C41" s="4"/>
      <c r="D41" s="5"/>
      <c r="E41" s="5"/>
    </row>
    <row r="42" spans="1:5" x14ac:dyDescent="0.25">
      <c r="A42" s="3" t="s">
        <v>27</v>
      </c>
      <c r="B42" s="4"/>
      <c r="C42" s="4"/>
      <c r="D42" s="5"/>
      <c r="E42" s="11">
        <f>SUM(D17:D40)</f>
        <v>4015</v>
      </c>
    </row>
    <row r="43" spans="1:5" x14ac:dyDescent="0.25">
      <c r="A43" s="4"/>
      <c r="B43" s="4"/>
      <c r="C43" s="4"/>
      <c r="D43" s="5"/>
      <c r="E43" s="5"/>
    </row>
    <row r="44" spans="1:5" x14ac:dyDescent="0.25">
      <c r="A44" s="3" t="s">
        <v>29</v>
      </c>
      <c r="B44" s="4"/>
      <c r="C44" s="4"/>
      <c r="D44" s="5"/>
      <c r="E44" s="12">
        <f>E13-E42</f>
        <v>-455</v>
      </c>
    </row>
    <row r="45" spans="1:5" x14ac:dyDescent="0.25">
      <c r="A45" s="3"/>
      <c r="B45" s="4"/>
      <c r="C45" s="4"/>
      <c r="D45" s="5"/>
      <c r="E45" s="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D707E-28B7-4F6F-9829-0D99E0F7B84F}">
  <dimension ref="A1:E48"/>
  <sheetViews>
    <sheetView workbookViewId="0">
      <selection activeCell="A17" sqref="A17"/>
    </sheetView>
  </sheetViews>
  <sheetFormatPr defaultRowHeight="15" x14ac:dyDescent="0.25"/>
  <cols>
    <col min="1" max="1" width="19.7109375" customWidth="1"/>
    <col min="2" max="2" width="3.7109375" customWidth="1"/>
    <col min="3" max="5" width="8.85546875" style="10"/>
  </cols>
  <sheetData>
    <row r="1" spans="1:5" x14ac:dyDescent="0.25">
      <c r="A1" s="3" t="s">
        <v>0</v>
      </c>
      <c r="B1" s="4"/>
      <c r="C1" s="8"/>
      <c r="D1" s="8"/>
      <c r="E1" s="8"/>
    </row>
    <row r="2" spans="1:5" x14ac:dyDescent="0.25">
      <c r="A2" s="4"/>
      <c r="B2" s="4"/>
      <c r="C2" s="8"/>
      <c r="D2" s="8"/>
      <c r="E2" s="8"/>
    </row>
    <row r="3" spans="1:5" x14ac:dyDescent="0.25">
      <c r="A3" s="3" t="s">
        <v>1</v>
      </c>
      <c r="B3" s="4"/>
      <c r="C3" s="9" t="s">
        <v>8</v>
      </c>
      <c r="D3" s="9" t="s">
        <v>8</v>
      </c>
      <c r="E3" s="9" t="s">
        <v>8</v>
      </c>
    </row>
    <row r="4" spans="1:5" x14ac:dyDescent="0.25">
      <c r="A4" s="7" t="s">
        <v>3</v>
      </c>
      <c r="B4" s="4"/>
      <c r="C4" s="8"/>
      <c r="D4" s="8">
        <v>750</v>
      </c>
      <c r="E4" s="8"/>
    </row>
    <row r="5" spans="1:5" x14ac:dyDescent="0.25">
      <c r="A5" s="7" t="s">
        <v>4</v>
      </c>
      <c r="B5" s="4"/>
      <c r="C5" s="8"/>
      <c r="D5" s="8">
        <v>60</v>
      </c>
      <c r="E5" s="8"/>
    </row>
    <row r="6" spans="1:5" x14ac:dyDescent="0.25">
      <c r="A6" s="7" t="s">
        <v>43</v>
      </c>
      <c r="B6" s="4"/>
      <c r="C6" s="8"/>
      <c r="D6" s="8">
        <f>15*50</f>
        <v>750</v>
      </c>
      <c r="E6" s="8"/>
    </row>
    <row r="7" spans="1:5" x14ac:dyDescent="0.25">
      <c r="A7" s="7" t="s">
        <v>5</v>
      </c>
      <c r="B7" s="4"/>
      <c r="C7" s="8"/>
      <c r="D7" s="8">
        <v>0</v>
      </c>
      <c r="E7" s="8"/>
    </row>
    <row r="8" spans="1:5" x14ac:dyDescent="0.25">
      <c r="A8" s="7" t="s">
        <v>17</v>
      </c>
      <c r="B8" s="4"/>
      <c r="C8" s="8"/>
      <c r="D8" s="8">
        <v>0</v>
      </c>
      <c r="E8" s="8"/>
    </row>
    <row r="9" spans="1:5" x14ac:dyDescent="0.25">
      <c r="A9" s="7" t="s">
        <v>6</v>
      </c>
      <c r="B9" s="4"/>
      <c r="C9" s="8"/>
      <c r="D9" s="8">
        <v>200</v>
      </c>
      <c r="E9" s="8"/>
    </row>
    <row r="10" spans="1:5" x14ac:dyDescent="0.25">
      <c r="A10" s="7" t="s">
        <v>7</v>
      </c>
      <c r="B10" s="4"/>
      <c r="C10" s="8"/>
      <c r="D10" s="8">
        <v>0</v>
      </c>
      <c r="E10" s="8"/>
    </row>
    <row r="11" spans="1:5" x14ac:dyDescent="0.25">
      <c r="A11" s="4"/>
      <c r="B11" s="4"/>
      <c r="C11" s="8"/>
      <c r="D11" s="8"/>
      <c r="E11" s="8"/>
    </row>
    <row r="12" spans="1:5" x14ac:dyDescent="0.25">
      <c r="A12" s="3" t="s">
        <v>28</v>
      </c>
      <c r="B12" s="4"/>
      <c r="C12" s="8"/>
      <c r="D12" s="8"/>
      <c r="E12" s="12">
        <f>SUM(D4:D10)</f>
        <v>1760</v>
      </c>
    </row>
    <row r="13" spans="1:5" x14ac:dyDescent="0.25">
      <c r="A13" s="4"/>
      <c r="B13" s="4"/>
      <c r="C13" s="8"/>
      <c r="D13" s="8"/>
      <c r="E13" s="8"/>
    </row>
    <row r="14" spans="1:5" x14ac:dyDescent="0.25">
      <c r="A14" s="4"/>
      <c r="B14" s="4"/>
      <c r="C14" s="8"/>
      <c r="D14" s="8"/>
      <c r="E14" s="8"/>
    </row>
    <row r="15" spans="1:5" x14ac:dyDescent="0.25">
      <c r="A15" s="3" t="s">
        <v>9</v>
      </c>
      <c r="B15" s="4"/>
      <c r="C15" s="8"/>
      <c r="D15" s="8"/>
      <c r="E15" s="8"/>
    </row>
    <row r="16" spans="1:5" x14ac:dyDescent="0.25">
      <c r="A16" s="4" t="s">
        <v>10</v>
      </c>
      <c r="B16" s="4"/>
      <c r="C16" s="8"/>
      <c r="D16" s="8">
        <v>100</v>
      </c>
      <c r="E16" s="8"/>
    </row>
    <row r="17" spans="1:5" x14ac:dyDescent="0.25">
      <c r="A17" s="4" t="s">
        <v>42</v>
      </c>
      <c r="B17" s="4"/>
      <c r="C17" s="8"/>
      <c r="D17" s="8">
        <f>40*8</f>
        <v>320</v>
      </c>
      <c r="E17" s="8"/>
    </row>
    <row r="18" spans="1:5" x14ac:dyDescent="0.25">
      <c r="A18" s="4" t="s">
        <v>11</v>
      </c>
      <c r="B18" s="4"/>
      <c r="C18" s="8"/>
      <c r="D18" s="8">
        <f>7*75</f>
        <v>525</v>
      </c>
      <c r="E18" s="8"/>
    </row>
    <row r="19" spans="1:5" x14ac:dyDescent="0.25">
      <c r="A19" s="4" t="s">
        <v>12</v>
      </c>
      <c r="B19" s="4"/>
      <c r="C19" s="8"/>
      <c r="D19" s="8">
        <v>35</v>
      </c>
      <c r="E19" s="8"/>
    </row>
    <row r="20" spans="1:5" x14ac:dyDescent="0.25">
      <c r="A20" s="4" t="s">
        <v>13</v>
      </c>
      <c r="B20" s="4"/>
      <c r="C20" s="8"/>
      <c r="D20" s="8">
        <v>25</v>
      </c>
      <c r="E20" s="8"/>
    </row>
    <row r="21" spans="1:5" x14ac:dyDescent="0.25">
      <c r="A21" s="4" t="s">
        <v>14</v>
      </c>
      <c r="B21" s="4"/>
      <c r="C21" s="8"/>
      <c r="D21" s="8">
        <v>50</v>
      </c>
      <c r="E21" s="8"/>
    </row>
    <row r="22" spans="1:5" x14ac:dyDescent="0.25">
      <c r="A22" s="4" t="s">
        <v>15</v>
      </c>
      <c r="B22" s="4"/>
      <c r="C22" s="8"/>
      <c r="D22" s="8">
        <v>20</v>
      </c>
      <c r="E22" s="8"/>
    </row>
    <row r="23" spans="1:5" x14ac:dyDescent="0.25">
      <c r="A23" s="4" t="s">
        <v>16</v>
      </c>
      <c r="B23" s="4"/>
      <c r="C23" s="8"/>
      <c r="D23" s="8">
        <v>0</v>
      </c>
      <c r="E23" s="8"/>
    </row>
    <row r="24" spans="1:5" x14ac:dyDescent="0.25">
      <c r="A24" s="4"/>
      <c r="B24" s="4"/>
      <c r="C24" s="8"/>
      <c r="D24" s="8"/>
      <c r="E24" s="8"/>
    </row>
    <row r="25" spans="1:5" x14ac:dyDescent="0.25">
      <c r="A25" s="4" t="s">
        <v>18</v>
      </c>
      <c r="B25" s="4"/>
      <c r="C25" s="8"/>
      <c r="D25" s="8"/>
      <c r="E25" s="8"/>
    </row>
    <row r="26" spans="1:5" x14ac:dyDescent="0.25">
      <c r="A26" s="4" t="s">
        <v>19</v>
      </c>
      <c r="B26" s="4"/>
      <c r="C26" s="8">
        <f>(120*6)+300</f>
        <v>1020</v>
      </c>
      <c r="D26" s="8"/>
      <c r="E26" s="8"/>
    </row>
    <row r="27" spans="1:5" x14ac:dyDescent="0.25">
      <c r="A27" s="4" t="s">
        <v>20</v>
      </c>
      <c r="B27" s="4"/>
      <c r="C27" s="8">
        <v>1150</v>
      </c>
      <c r="D27" s="8"/>
      <c r="E27" s="8"/>
    </row>
    <row r="28" spans="1:5" x14ac:dyDescent="0.25">
      <c r="A28" s="4" t="s">
        <v>21</v>
      </c>
      <c r="B28" s="4"/>
      <c r="C28" s="8">
        <v>450</v>
      </c>
      <c r="D28" s="12">
        <f>SUM(C26:C28)</f>
        <v>2620</v>
      </c>
      <c r="E28" s="8"/>
    </row>
    <row r="29" spans="1:5" x14ac:dyDescent="0.25">
      <c r="A29" s="4"/>
      <c r="B29" s="4"/>
      <c r="C29" s="8"/>
      <c r="D29" s="8"/>
      <c r="E29" s="8"/>
    </row>
    <row r="30" spans="1:5" x14ac:dyDescent="0.25">
      <c r="A30" s="4" t="s">
        <v>22</v>
      </c>
      <c r="B30" s="4"/>
      <c r="C30" s="8"/>
      <c r="D30" s="8"/>
      <c r="E30" s="8"/>
    </row>
    <row r="31" spans="1:5" x14ac:dyDescent="0.25">
      <c r="A31" s="4" t="s">
        <v>19</v>
      </c>
      <c r="B31" s="4"/>
      <c r="C31" s="8">
        <v>100</v>
      </c>
      <c r="D31" s="8"/>
      <c r="E31" s="8"/>
    </row>
    <row r="32" spans="1:5" x14ac:dyDescent="0.25">
      <c r="A32" s="4" t="s">
        <v>21</v>
      </c>
      <c r="B32" s="4"/>
      <c r="C32" s="8">
        <v>30</v>
      </c>
      <c r="D32" s="12">
        <f>SUM(C31:C32)</f>
        <v>130</v>
      </c>
      <c r="E32" s="8"/>
    </row>
    <row r="33" spans="1:5" x14ac:dyDescent="0.25">
      <c r="A33" s="4"/>
      <c r="B33" s="4"/>
      <c r="C33" s="8"/>
      <c r="D33" s="8"/>
      <c r="E33" s="8"/>
    </row>
    <row r="34" spans="1:5" x14ac:dyDescent="0.25">
      <c r="A34" s="4" t="s">
        <v>23</v>
      </c>
      <c r="B34" s="4"/>
      <c r="C34" s="8"/>
      <c r="D34" s="8">
        <v>40</v>
      </c>
      <c r="E34" s="8"/>
    </row>
    <row r="35" spans="1:5" x14ac:dyDescent="0.25">
      <c r="A35" s="4" t="s">
        <v>24</v>
      </c>
      <c r="B35" s="4"/>
      <c r="C35" s="8"/>
      <c r="D35" s="8">
        <v>50</v>
      </c>
      <c r="E35" s="8"/>
    </row>
    <row r="36" spans="1:5" x14ac:dyDescent="0.25">
      <c r="A36" s="4" t="s">
        <v>25</v>
      </c>
      <c r="B36" s="4"/>
      <c r="C36" s="8"/>
      <c r="D36" s="8">
        <v>100</v>
      </c>
      <c r="E36" s="8"/>
    </row>
    <row r="37" spans="1:5" x14ac:dyDescent="0.25">
      <c r="A37" s="4" t="s">
        <v>26</v>
      </c>
      <c r="B37" s="4"/>
      <c r="C37" s="8"/>
      <c r="D37" s="8">
        <v>0</v>
      </c>
      <c r="E37" s="8"/>
    </row>
    <row r="38" spans="1:5" x14ac:dyDescent="0.25">
      <c r="A38" s="4" t="s">
        <v>7</v>
      </c>
      <c r="B38" s="4"/>
      <c r="C38" s="8"/>
      <c r="D38" s="8">
        <v>0</v>
      </c>
      <c r="E38" s="8"/>
    </row>
    <row r="39" spans="1:5" x14ac:dyDescent="0.25">
      <c r="A39" s="4"/>
      <c r="B39" s="4"/>
      <c r="C39" s="8"/>
      <c r="D39" s="8"/>
      <c r="E39" s="8"/>
    </row>
    <row r="40" spans="1:5" x14ac:dyDescent="0.25">
      <c r="A40" s="4"/>
      <c r="B40" s="4"/>
      <c r="C40" s="8"/>
      <c r="D40" s="8"/>
      <c r="E40" s="8"/>
    </row>
    <row r="41" spans="1:5" x14ac:dyDescent="0.25">
      <c r="A41" s="3" t="s">
        <v>27</v>
      </c>
      <c r="B41" s="4"/>
      <c r="C41" s="8"/>
      <c r="D41" s="8"/>
      <c r="E41" s="12">
        <f>SUM(D16:D39)</f>
        <v>4015</v>
      </c>
    </row>
    <row r="42" spans="1:5" x14ac:dyDescent="0.25">
      <c r="A42" s="4"/>
      <c r="B42" s="4"/>
      <c r="C42" s="8"/>
      <c r="D42" s="8"/>
      <c r="E42" s="8"/>
    </row>
    <row r="43" spans="1:5" x14ac:dyDescent="0.25">
      <c r="A43" s="3" t="s">
        <v>29</v>
      </c>
      <c r="B43" s="4"/>
      <c r="C43" s="8"/>
      <c r="D43" s="8"/>
      <c r="E43" s="12">
        <f>E12-E41</f>
        <v>-2255</v>
      </c>
    </row>
    <row r="44" spans="1:5" x14ac:dyDescent="0.25">
      <c r="A44" s="3"/>
      <c r="B44" s="4"/>
      <c r="C44" s="8"/>
      <c r="D44" s="8"/>
      <c r="E44" s="8"/>
    </row>
    <row r="45" spans="1:5" x14ac:dyDescent="0.25">
      <c r="A45" s="3" t="s">
        <v>35</v>
      </c>
      <c r="B45" s="4"/>
      <c r="C45" s="8"/>
      <c r="D45" s="8"/>
      <c r="E45" s="8">
        <v>40</v>
      </c>
    </row>
    <row r="46" spans="1:5" x14ac:dyDescent="0.25">
      <c r="A46" s="4"/>
      <c r="B46" s="4"/>
      <c r="C46" s="8"/>
      <c r="D46" s="8"/>
      <c r="E46" s="8"/>
    </row>
    <row r="47" spans="1:5" x14ac:dyDescent="0.25">
      <c r="A47" s="3" t="s">
        <v>36</v>
      </c>
      <c r="B47" s="4"/>
      <c r="C47" s="8"/>
      <c r="D47" s="8"/>
      <c r="E47" s="13">
        <f>-E43/E45</f>
        <v>56.375</v>
      </c>
    </row>
    <row r="48" spans="1:5" x14ac:dyDescent="0.25">
      <c r="A48" s="4"/>
      <c r="B48" s="4"/>
      <c r="C48" s="8"/>
      <c r="D48" s="8"/>
      <c r="E48" s="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7CB09-E659-4569-B215-F21431D28E23}">
  <dimension ref="A1:E45"/>
  <sheetViews>
    <sheetView workbookViewId="0">
      <selection activeCell="A7" sqref="A7"/>
    </sheetView>
  </sheetViews>
  <sheetFormatPr defaultRowHeight="15" x14ac:dyDescent="0.25"/>
  <cols>
    <col min="1" max="1" width="19.28515625" customWidth="1"/>
    <col min="2" max="2" width="3.28515625" customWidth="1"/>
    <col min="3" max="5" width="8.85546875" style="10"/>
  </cols>
  <sheetData>
    <row r="1" spans="1:5" x14ac:dyDescent="0.25">
      <c r="A1" s="3" t="s">
        <v>0</v>
      </c>
      <c r="B1" s="4"/>
      <c r="C1" s="8"/>
      <c r="D1" s="8"/>
      <c r="E1" s="8"/>
    </row>
    <row r="2" spans="1:5" x14ac:dyDescent="0.25">
      <c r="A2" s="4"/>
      <c r="B2" s="4"/>
      <c r="C2" s="8"/>
      <c r="D2" s="8"/>
      <c r="E2" s="8"/>
    </row>
    <row r="3" spans="1:5" x14ac:dyDescent="0.25">
      <c r="A3" s="3" t="s">
        <v>1</v>
      </c>
      <c r="B3" s="4"/>
      <c r="C3" s="9" t="s">
        <v>8</v>
      </c>
      <c r="D3" s="9" t="s">
        <v>8</v>
      </c>
      <c r="E3" s="9" t="s">
        <v>8</v>
      </c>
    </row>
    <row r="4" spans="1:5" x14ac:dyDescent="0.25">
      <c r="A4" s="4" t="s">
        <v>2</v>
      </c>
      <c r="B4" s="4"/>
      <c r="C4" s="8"/>
      <c r="D4" s="8"/>
      <c r="E4" s="8"/>
    </row>
    <row r="5" spans="1:5" x14ac:dyDescent="0.25">
      <c r="A5" s="7" t="s">
        <v>3</v>
      </c>
      <c r="B5" s="4"/>
      <c r="C5" s="8"/>
      <c r="D5" s="8"/>
      <c r="E5" s="8"/>
    </row>
    <row r="6" spans="1:5" x14ac:dyDescent="0.25">
      <c r="A6" s="7" t="s">
        <v>4</v>
      </c>
      <c r="B6" s="4"/>
      <c r="C6" s="8"/>
      <c r="D6" s="8"/>
      <c r="E6" s="8"/>
    </row>
    <row r="7" spans="1:5" x14ac:dyDescent="0.25">
      <c r="A7" s="7" t="s">
        <v>43</v>
      </c>
      <c r="B7" s="4"/>
      <c r="C7" s="8"/>
      <c r="D7" s="8"/>
      <c r="E7" s="8"/>
    </row>
    <row r="8" spans="1:5" x14ac:dyDescent="0.25">
      <c r="A8" s="7" t="s">
        <v>5</v>
      </c>
      <c r="B8" s="4"/>
      <c r="C8" s="8"/>
      <c r="D8" s="8"/>
      <c r="E8" s="8"/>
    </row>
    <row r="9" spans="1:5" x14ac:dyDescent="0.25">
      <c r="A9" s="7" t="s">
        <v>17</v>
      </c>
      <c r="B9" s="4"/>
      <c r="C9" s="8"/>
      <c r="D9" s="8"/>
      <c r="E9" s="8"/>
    </row>
    <row r="10" spans="1:5" x14ac:dyDescent="0.25">
      <c r="A10" s="7" t="s">
        <v>6</v>
      </c>
      <c r="B10" s="4"/>
      <c r="C10" s="8"/>
      <c r="D10" s="8"/>
      <c r="E10" s="8"/>
    </row>
    <row r="11" spans="1:5" x14ac:dyDescent="0.25">
      <c r="A11" s="7" t="s">
        <v>7</v>
      </c>
      <c r="B11" s="4"/>
      <c r="C11" s="8"/>
      <c r="D11" s="8"/>
      <c r="E11" s="8"/>
    </row>
    <row r="12" spans="1:5" x14ac:dyDescent="0.25">
      <c r="A12" s="4"/>
      <c r="B12" s="4"/>
      <c r="C12" s="8"/>
      <c r="D12" s="8"/>
      <c r="E12" s="8"/>
    </row>
    <row r="13" spans="1:5" x14ac:dyDescent="0.25">
      <c r="A13" s="3" t="s">
        <v>28</v>
      </c>
      <c r="B13" s="4"/>
      <c r="C13" s="8"/>
      <c r="D13" s="8"/>
      <c r="E13" s="12">
        <f>SUM(D4:D11)</f>
        <v>0</v>
      </c>
    </row>
    <row r="14" spans="1:5" x14ac:dyDescent="0.25">
      <c r="A14" s="4"/>
      <c r="B14" s="4"/>
      <c r="C14" s="8"/>
      <c r="D14" s="8"/>
      <c r="E14" s="8"/>
    </row>
    <row r="15" spans="1:5" x14ac:dyDescent="0.25">
      <c r="A15" s="4"/>
      <c r="B15" s="4"/>
      <c r="C15" s="8"/>
      <c r="D15" s="8"/>
      <c r="E15" s="8"/>
    </row>
    <row r="16" spans="1:5" x14ac:dyDescent="0.25">
      <c r="A16" s="3" t="s">
        <v>9</v>
      </c>
      <c r="B16" s="4"/>
      <c r="C16" s="8"/>
      <c r="D16" s="8"/>
      <c r="E16" s="8"/>
    </row>
    <row r="17" spans="1:5" x14ac:dyDescent="0.25">
      <c r="A17" s="4" t="s">
        <v>10</v>
      </c>
      <c r="B17" s="4"/>
      <c r="C17" s="8"/>
      <c r="D17" s="8"/>
      <c r="E17" s="8"/>
    </row>
    <row r="18" spans="1:5" x14ac:dyDescent="0.25">
      <c r="A18" s="4" t="s">
        <v>42</v>
      </c>
      <c r="B18" s="4"/>
      <c r="C18" s="8"/>
      <c r="D18" s="8"/>
      <c r="E18" s="8"/>
    </row>
    <row r="19" spans="1:5" x14ac:dyDescent="0.25">
      <c r="A19" s="4" t="s">
        <v>11</v>
      </c>
      <c r="B19" s="4"/>
      <c r="C19" s="8"/>
      <c r="D19" s="8"/>
      <c r="E19" s="8"/>
    </row>
    <row r="20" spans="1:5" x14ac:dyDescent="0.25">
      <c r="A20" s="4" t="s">
        <v>12</v>
      </c>
      <c r="B20" s="4"/>
      <c r="C20" s="8"/>
      <c r="D20" s="8"/>
      <c r="E20" s="8"/>
    </row>
    <row r="21" spans="1:5" x14ac:dyDescent="0.25">
      <c r="A21" s="4" t="s">
        <v>13</v>
      </c>
      <c r="B21" s="4"/>
      <c r="C21" s="8"/>
      <c r="D21" s="8"/>
      <c r="E21" s="8"/>
    </row>
    <row r="22" spans="1:5" x14ac:dyDescent="0.25">
      <c r="A22" s="4" t="s">
        <v>14</v>
      </c>
      <c r="B22" s="4"/>
      <c r="C22" s="8"/>
      <c r="D22" s="8"/>
      <c r="E22" s="8"/>
    </row>
    <row r="23" spans="1:5" x14ac:dyDescent="0.25">
      <c r="A23" s="4" t="s">
        <v>15</v>
      </c>
      <c r="B23" s="4"/>
      <c r="C23" s="8"/>
      <c r="D23" s="8"/>
      <c r="E23" s="8"/>
    </row>
    <row r="24" spans="1:5" x14ac:dyDescent="0.25">
      <c r="A24" s="4" t="s">
        <v>16</v>
      </c>
      <c r="B24" s="4"/>
      <c r="C24" s="8"/>
      <c r="D24" s="8"/>
      <c r="E24" s="8"/>
    </row>
    <row r="25" spans="1:5" x14ac:dyDescent="0.25">
      <c r="A25" s="4"/>
      <c r="B25" s="4"/>
      <c r="C25" s="8"/>
      <c r="D25" s="8"/>
      <c r="E25" s="8"/>
    </row>
    <row r="26" spans="1:5" x14ac:dyDescent="0.25">
      <c r="A26" s="4" t="s">
        <v>18</v>
      </c>
      <c r="B26" s="4"/>
      <c r="C26" s="8"/>
      <c r="D26" s="8"/>
      <c r="E26" s="8"/>
    </row>
    <row r="27" spans="1:5" x14ac:dyDescent="0.25">
      <c r="A27" s="4" t="s">
        <v>19</v>
      </c>
      <c r="B27" s="4"/>
      <c r="C27" s="8"/>
      <c r="D27" s="8"/>
      <c r="E27" s="8"/>
    </row>
    <row r="28" spans="1:5" x14ac:dyDescent="0.25">
      <c r="A28" s="4" t="s">
        <v>20</v>
      </c>
      <c r="B28" s="4"/>
      <c r="C28" s="8"/>
      <c r="D28" s="8"/>
      <c r="E28" s="8"/>
    </row>
    <row r="29" spans="1:5" x14ac:dyDescent="0.25">
      <c r="A29" s="4" t="s">
        <v>21</v>
      </c>
      <c r="B29" s="4"/>
      <c r="C29" s="8"/>
      <c r="D29" s="12">
        <f>SUM(C27:C29)</f>
        <v>0</v>
      </c>
      <c r="E29" s="8"/>
    </row>
    <row r="30" spans="1:5" x14ac:dyDescent="0.25">
      <c r="A30" s="4"/>
      <c r="B30" s="4"/>
      <c r="C30" s="8"/>
      <c r="D30" s="8"/>
      <c r="E30" s="8"/>
    </row>
    <row r="31" spans="1:5" x14ac:dyDescent="0.25">
      <c r="A31" s="4" t="s">
        <v>22</v>
      </c>
      <c r="B31" s="4"/>
      <c r="C31" s="8"/>
      <c r="D31" s="8"/>
      <c r="E31" s="8"/>
    </row>
    <row r="32" spans="1:5" x14ac:dyDescent="0.25">
      <c r="A32" s="4" t="s">
        <v>19</v>
      </c>
      <c r="B32" s="4"/>
      <c r="C32" s="8"/>
      <c r="D32" s="8"/>
      <c r="E32" s="8"/>
    </row>
    <row r="33" spans="1:5" x14ac:dyDescent="0.25">
      <c r="A33" s="4" t="s">
        <v>21</v>
      </c>
      <c r="B33" s="4"/>
      <c r="C33" s="8"/>
      <c r="D33" s="12">
        <f>SUM(C32:C33)</f>
        <v>0</v>
      </c>
      <c r="E33" s="8"/>
    </row>
    <row r="34" spans="1:5" x14ac:dyDescent="0.25">
      <c r="A34" s="4"/>
      <c r="B34" s="4"/>
      <c r="C34" s="8"/>
      <c r="D34" s="8"/>
      <c r="E34" s="8"/>
    </row>
    <row r="35" spans="1:5" x14ac:dyDescent="0.25">
      <c r="A35" s="4" t="s">
        <v>23</v>
      </c>
      <c r="B35" s="4"/>
      <c r="C35" s="8"/>
      <c r="D35" s="8"/>
      <c r="E35" s="8"/>
    </row>
    <row r="36" spans="1:5" x14ac:dyDescent="0.25">
      <c r="A36" s="4" t="s">
        <v>24</v>
      </c>
      <c r="B36" s="4"/>
      <c r="C36" s="8"/>
      <c r="D36" s="8"/>
      <c r="E36" s="8"/>
    </row>
    <row r="37" spans="1:5" x14ac:dyDescent="0.25">
      <c r="A37" s="4" t="s">
        <v>25</v>
      </c>
      <c r="B37" s="4"/>
      <c r="C37" s="8"/>
      <c r="D37" s="8"/>
      <c r="E37" s="8"/>
    </row>
    <row r="38" spans="1:5" x14ac:dyDescent="0.25">
      <c r="A38" s="4" t="s">
        <v>26</v>
      </c>
      <c r="B38" s="4"/>
      <c r="C38" s="8"/>
      <c r="D38" s="8"/>
      <c r="E38" s="8"/>
    </row>
    <row r="39" spans="1:5" x14ac:dyDescent="0.25">
      <c r="A39" s="4" t="s">
        <v>7</v>
      </c>
      <c r="B39" s="4"/>
      <c r="C39" s="8"/>
      <c r="D39" s="8"/>
      <c r="E39" s="8"/>
    </row>
    <row r="40" spans="1:5" x14ac:dyDescent="0.25">
      <c r="A40" s="4"/>
      <c r="B40" s="4"/>
      <c r="C40" s="8"/>
      <c r="D40" s="8"/>
      <c r="E40" s="8"/>
    </row>
    <row r="41" spans="1:5" x14ac:dyDescent="0.25">
      <c r="A41" s="4"/>
      <c r="B41" s="4"/>
      <c r="C41" s="8"/>
      <c r="D41" s="8"/>
      <c r="E41" s="8"/>
    </row>
    <row r="42" spans="1:5" x14ac:dyDescent="0.25">
      <c r="A42" s="3" t="s">
        <v>27</v>
      </c>
      <c r="B42" s="4"/>
      <c r="C42" s="8"/>
      <c r="D42" s="8"/>
      <c r="E42" s="12">
        <f>SUM(D17:D40)</f>
        <v>0</v>
      </c>
    </row>
    <row r="43" spans="1:5" x14ac:dyDescent="0.25">
      <c r="A43" s="4"/>
      <c r="B43" s="4"/>
      <c r="C43" s="8"/>
      <c r="D43" s="8"/>
      <c r="E43" s="8"/>
    </row>
    <row r="44" spans="1:5" x14ac:dyDescent="0.25">
      <c r="A44" s="3" t="s">
        <v>29</v>
      </c>
      <c r="B44" s="4"/>
      <c r="C44" s="8"/>
      <c r="D44" s="8"/>
      <c r="E44" s="12">
        <f>E13-E42</f>
        <v>0</v>
      </c>
    </row>
    <row r="45" spans="1:5" x14ac:dyDescent="0.25">
      <c r="A45" s="3"/>
      <c r="B45" s="4"/>
      <c r="C45" s="8"/>
      <c r="D45" s="8"/>
      <c r="E45" s="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3A162-D377-4D92-8931-63A6C1538A62}">
  <dimension ref="A1:E51"/>
  <sheetViews>
    <sheetView tabSelected="1" workbookViewId="0">
      <selection activeCell="J10" sqref="J10"/>
    </sheetView>
  </sheetViews>
  <sheetFormatPr defaultRowHeight="15" x14ac:dyDescent="0.25"/>
  <cols>
    <col min="1" max="1" width="19.7109375" customWidth="1"/>
    <col min="2" max="2" width="3.7109375" customWidth="1"/>
    <col min="3" max="5" width="8.85546875" style="10"/>
  </cols>
  <sheetData>
    <row r="1" spans="1:5" x14ac:dyDescent="0.25">
      <c r="A1" s="3" t="s">
        <v>0</v>
      </c>
      <c r="B1" s="4"/>
      <c r="C1" s="8"/>
      <c r="D1" s="8"/>
      <c r="E1" s="8"/>
    </row>
    <row r="2" spans="1:5" x14ac:dyDescent="0.25">
      <c r="A2" s="4"/>
      <c r="B2" s="4"/>
      <c r="C2" s="8"/>
      <c r="D2" s="8"/>
      <c r="E2" s="8"/>
    </row>
    <row r="3" spans="1:5" x14ac:dyDescent="0.25">
      <c r="A3" s="3" t="s">
        <v>1</v>
      </c>
      <c r="B3" s="4"/>
      <c r="C3" s="9" t="s">
        <v>8</v>
      </c>
      <c r="D3" s="9" t="s">
        <v>8</v>
      </c>
      <c r="E3" s="9" t="s">
        <v>8</v>
      </c>
    </row>
    <row r="4" spans="1:5" x14ac:dyDescent="0.25">
      <c r="A4" s="7" t="s">
        <v>3</v>
      </c>
      <c r="B4" s="4"/>
      <c r="C4" s="8"/>
      <c r="D4" s="8"/>
      <c r="E4" s="8"/>
    </row>
    <row r="5" spans="1:5" x14ac:dyDescent="0.25">
      <c r="A5" s="7" t="s">
        <v>4</v>
      </c>
      <c r="B5" s="4"/>
      <c r="C5" s="8"/>
      <c r="D5" s="8"/>
      <c r="E5" s="8"/>
    </row>
    <row r="6" spans="1:5" x14ac:dyDescent="0.25">
      <c r="A6" s="7" t="s">
        <v>43</v>
      </c>
      <c r="B6" s="4"/>
      <c r="C6" s="8"/>
      <c r="D6" s="8"/>
      <c r="E6" s="8"/>
    </row>
    <row r="7" spans="1:5" x14ac:dyDescent="0.25">
      <c r="A7" s="7" t="s">
        <v>5</v>
      </c>
      <c r="B7" s="4"/>
      <c r="C7" s="8"/>
      <c r="D7" s="8"/>
      <c r="E7" s="8"/>
    </row>
    <row r="8" spans="1:5" x14ac:dyDescent="0.25">
      <c r="A8" s="7" t="s">
        <v>17</v>
      </c>
      <c r="B8" s="4"/>
      <c r="C8" s="8"/>
      <c r="D8" s="8"/>
      <c r="E8" s="8"/>
    </row>
    <row r="9" spans="1:5" x14ac:dyDescent="0.25">
      <c r="A9" s="7" t="s">
        <v>6</v>
      </c>
      <c r="B9" s="4"/>
      <c r="C9" s="8"/>
      <c r="D9" s="8"/>
      <c r="E9" s="8"/>
    </row>
    <row r="10" spans="1:5" x14ac:dyDescent="0.25">
      <c r="A10" s="7" t="s">
        <v>7</v>
      </c>
      <c r="B10" s="4"/>
      <c r="C10" s="8"/>
      <c r="D10" s="8"/>
      <c r="E10" s="8"/>
    </row>
    <row r="11" spans="1:5" x14ac:dyDescent="0.25">
      <c r="A11" s="4"/>
      <c r="B11" s="4"/>
      <c r="C11" s="8"/>
      <c r="D11" s="8"/>
      <c r="E11" s="8"/>
    </row>
    <row r="12" spans="1:5" x14ac:dyDescent="0.25">
      <c r="A12" s="3" t="s">
        <v>28</v>
      </c>
      <c r="B12" s="4"/>
      <c r="C12" s="8"/>
      <c r="D12" s="8"/>
      <c r="E12" s="12">
        <f>SUM(D4:D10)</f>
        <v>0</v>
      </c>
    </row>
    <row r="13" spans="1:5" x14ac:dyDescent="0.25">
      <c r="A13" s="4"/>
      <c r="B13" s="4"/>
      <c r="C13" s="8"/>
      <c r="D13" s="8"/>
      <c r="E13" s="8"/>
    </row>
    <row r="14" spans="1:5" x14ac:dyDescent="0.25">
      <c r="A14" s="4"/>
      <c r="B14" s="4"/>
      <c r="C14" s="8"/>
      <c r="D14" s="8"/>
      <c r="E14" s="8"/>
    </row>
    <row r="15" spans="1:5" x14ac:dyDescent="0.25">
      <c r="A15" s="3" t="s">
        <v>9</v>
      </c>
      <c r="B15" s="4"/>
      <c r="C15" s="8"/>
      <c r="D15" s="8"/>
      <c r="E15" s="8"/>
    </row>
    <row r="16" spans="1:5" x14ac:dyDescent="0.25">
      <c r="A16" s="4" t="s">
        <v>10</v>
      </c>
      <c r="B16" s="4"/>
      <c r="C16" s="8"/>
      <c r="D16" s="8"/>
      <c r="E16" s="8"/>
    </row>
    <row r="17" spans="1:5" x14ac:dyDescent="0.25">
      <c r="A17" s="4" t="s">
        <v>42</v>
      </c>
      <c r="B17" s="4"/>
      <c r="C17" s="8"/>
      <c r="D17" s="8">
        <f>$E$45*8</f>
        <v>0</v>
      </c>
      <c r="E17" s="8"/>
    </row>
    <row r="18" spans="1:5" x14ac:dyDescent="0.25">
      <c r="A18" s="4" t="s">
        <v>11</v>
      </c>
      <c r="B18" s="4"/>
      <c r="C18" s="8"/>
      <c r="D18" s="8"/>
      <c r="E18" s="8"/>
    </row>
    <row r="19" spans="1:5" x14ac:dyDescent="0.25">
      <c r="A19" s="4" t="s">
        <v>12</v>
      </c>
      <c r="B19" s="4"/>
      <c r="C19" s="8"/>
      <c r="D19" s="8"/>
      <c r="E19" s="8"/>
    </row>
    <row r="20" spans="1:5" x14ac:dyDescent="0.25">
      <c r="A20" s="4" t="s">
        <v>13</v>
      </c>
      <c r="B20" s="4"/>
      <c r="C20" s="8"/>
      <c r="D20" s="8"/>
      <c r="E20" s="8"/>
    </row>
    <row r="21" spans="1:5" x14ac:dyDescent="0.25">
      <c r="A21" s="4" t="s">
        <v>14</v>
      </c>
      <c r="B21" s="4"/>
      <c r="C21" s="8"/>
      <c r="D21" s="8"/>
      <c r="E21" s="8"/>
    </row>
    <row r="22" spans="1:5" x14ac:dyDescent="0.25">
      <c r="A22" s="4" t="s">
        <v>15</v>
      </c>
      <c r="B22" s="4"/>
      <c r="C22" s="8"/>
      <c r="D22" s="8"/>
      <c r="E22" s="8"/>
    </row>
    <row r="23" spans="1:5" x14ac:dyDescent="0.25">
      <c r="A23" s="4" t="s">
        <v>16</v>
      </c>
      <c r="B23" s="4"/>
      <c r="C23" s="8"/>
      <c r="D23" s="8"/>
      <c r="E23" s="8"/>
    </row>
    <row r="24" spans="1:5" x14ac:dyDescent="0.25">
      <c r="A24" s="4"/>
      <c r="B24" s="4"/>
      <c r="C24" s="8"/>
      <c r="D24" s="8"/>
      <c r="E24" s="8"/>
    </row>
    <row r="25" spans="1:5" x14ac:dyDescent="0.25">
      <c r="A25" s="4" t="s">
        <v>18</v>
      </c>
      <c r="B25" s="4"/>
      <c r="C25" s="8"/>
      <c r="D25" s="8"/>
      <c r="E25" s="8"/>
    </row>
    <row r="26" spans="1:5" x14ac:dyDescent="0.25">
      <c r="A26" s="4" t="s">
        <v>19</v>
      </c>
      <c r="B26" s="4"/>
      <c r="C26" s="8"/>
      <c r="D26" s="8"/>
      <c r="E26" s="8"/>
    </row>
    <row r="27" spans="1:5" x14ac:dyDescent="0.25">
      <c r="A27" s="4" t="s">
        <v>20</v>
      </c>
      <c r="B27" s="4"/>
      <c r="C27" s="8"/>
      <c r="D27" s="8"/>
      <c r="E27" s="8"/>
    </row>
    <row r="28" spans="1:5" x14ac:dyDescent="0.25">
      <c r="A28" s="4" t="s">
        <v>21</v>
      </c>
      <c r="B28" s="4"/>
      <c r="C28" s="8"/>
      <c r="D28" s="12">
        <f>SUM(C26:C28)</f>
        <v>0</v>
      </c>
      <c r="E28" s="8"/>
    </row>
    <row r="29" spans="1:5" x14ac:dyDescent="0.25">
      <c r="A29" s="4"/>
      <c r="B29" s="4"/>
      <c r="C29" s="8"/>
      <c r="D29" s="8"/>
      <c r="E29" s="8"/>
    </row>
    <row r="30" spans="1:5" x14ac:dyDescent="0.25">
      <c r="A30" s="4" t="s">
        <v>22</v>
      </c>
      <c r="B30" s="4"/>
      <c r="C30" s="8"/>
      <c r="D30" s="8"/>
      <c r="E30" s="8"/>
    </row>
    <row r="31" spans="1:5" x14ac:dyDescent="0.25">
      <c r="A31" s="4" t="s">
        <v>19</v>
      </c>
      <c r="B31" s="4"/>
      <c r="C31" s="8"/>
      <c r="D31" s="8"/>
      <c r="E31" s="8"/>
    </row>
    <row r="32" spans="1:5" x14ac:dyDescent="0.25">
      <c r="A32" s="4" t="s">
        <v>21</v>
      </c>
      <c r="B32" s="4"/>
      <c r="C32" s="8"/>
      <c r="D32" s="12">
        <f>SUM(C31:C32)</f>
        <v>0</v>
      </c>
      <c r="E32" s="8"/>
    </row>
    <row r="33" spans="1:5" x14ac:dyDescent="0.25">
      <c r="A33" s="4"/>
      <c r="B33" s="4"/>
      <c r="C33" s="8"/>
      <c r="D33" s="8"/>
      <c r="E33" s="8"/>
    </row>
    <row r="34" spans="1:5" x14ac:dyDescent="0.25">
      <c r="A34" s="4" t="s">
        <v>23</v>
      </c>
      <c r="B34" s="4"/>
      <c r="C34" s="8"/>
      <c r="D34" s="8"/>
      <c r="E34" s="8"/>
    </row>
    <row r="35" spans="1:5" x14ac:dyDescent="0.25">
      <c r="A35" s="4" t="s">
        <v>24</v>
      </c>
      <c r="B35" s="4"/>
      <c r="C35" s="8"/>
      <c r="D35" s="8"/>
      <c r="E35" s="8"/>
    </row>
    <row r="36" spans="1:5" x14ac:dyDescent="0.25">
      <c r="A36" s="4" t="s">
        <v>25</v>
      </c>
      <c r="B36" s="4"/>
      <c r="C36" s="8"/>
      <c r="D36" s="8"/>
      <c r="E36" s="8"/>
    </row>
    <row r="37" spans="1:5" x14ac:dyDescent="0.25">
      <c r="A37" s="4" t="s">
        <v>26</v>
      </c>
      <c r="B37" s="4"/>
      <c r="C37" s="8"/>
      <c r="D37" s="8"/>
      <c r="E37" s="8"/>
    </row>
    <row r="38" spans="1:5" x14ac:dyDescent="0.25">
      <c r="A38" s="4" t="s">
        <v>7</v>
      </c>
      <c r="B38" s="4"/>
      <c r="C38" s="8"/>
      <c r="D38" s="8"/>
      <c r="E38" s="8"/>
    </row>
    <row r="39" spans="1:5" x14ac:dyDescent="0.25">
      <c r="A39" s="4"/>
      <c r="B39" s="4"/>
      <c r="C39" s="8"/>
      <c r="D39" s="8"/>
      <c r="E39" s="8"/>
    </row>
    <row r="40" spans="1:5" x14ac:dyDescent="0.25">
      <c r="A40" s="4"/>
      <c r="B40" s="4"/>
      <c r="C40" s="8"/>
      <c r="D40" s="8"/>
      <c r="E40" s="8"/>
    </row>
    <row r="41" spans="1:5" x14ac:dyDescent="0.25">
      <c r="A41" s="3" t="s">
        <v>27</v>
      </c>
      <c r="B41" s="4"/>
      <c r="C41" s="8"/>
      <c r="D41" s="8"/>
      <c r="E41" s="12">
        <f>SUM(D16:D39)</f>
        <v>0</v>
      </c>
    </row>
    <row r="42" spans="1:5" x14ac:dyDescent="0.25">
      <c r="A42" s="4"/>
      <c r="B42" s="4"/>
      <c r="C42" s="8"/>
      <c r="D42" s="8"/>
      <c r="E42" s="8"/>
    </row>
    <row r="43" spans="1:5" x14ac:dyDescent="0.25">
      <c r="A43" s="3" t="s">
        <v>29</v>
      </c>
      <c r="B43" s="4"/>
      <c r="C43" s="8"/>
      <c r="D43" s="8"/>
      <c r="E43" s="12">
        <f>E12-E41</f>
        <v>0</v>
      </c>
    </row>
    <row r="44" spans="1:5" x14ac:dyDescent="0.25">
      <c r="A44" s="3"/>
      <c r="B44" s="4"/>
      <c r="C44" s="8"/>
      <c r="D44" s="8"/>
      <c r="E44" s="8"/>
    </row>
    <row r="45" spans="1:5" x14ac:dyDescent="0.25">
      <c r="A45" s="3" t="s">
        <v>35</v>
      </c>
      <c r="B45" s="4"/>
      <c r="C45" s="8"/>
      <c r="D45" s="8"/>
      <c r="E45" s="8"/>
    </row>
    <row r="46" spans="1:5" x14ac:dyDescent="0.25">
      <c r="A46" s="4"/>
      <c r="B46" s="4"/>
      <c r="C46" s="8"/>
      <c r="D46" s="8"/>
      <c r="E46" s="8"/>
    </row>
    <row r="47" spans="1:5" x14ac:dyDescent="0.25">
      <c r="A47" s="3" t="s">
        <v>36</v>
      </c>
      <c r="B47" s="4"/>
      <c r="C47" s="8"/>
      <c r="D47" s="8"/>
      <c r="E47" s="13" t="e">
        <f>-E43/E45</f>
        <v>#DIV/0!</v>
      </c>
    </row>
    <row r="48" spans="1:5" x14ac:dyDescent="0.25">
      <c r="A48" s="4"/>
      <c r="B48" s="4"/>
      <c r="C48" s="8"/>
      <c r="D48" s="8"/>
      <c r="E48" s="8"/>
    </row>
    <row r="50" spans="1:1" x14ac:dyDescent="0.25">
      <c r="A50" t="s">
        <v>67</v>
      </c>
    </row>
    <row r="51" spans="1:1" x14ac:dyDescent="0.25">
      <c r="A51" t="s">
        <v>68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48624-B8E0-43A5-903B-BB68C5698D4F}">
  <sheetPr>
    <pageSetUpPr fitToPage="1"/>
  </sheetPr>
  <dimension ref="A2:A15"/>
  <sheetViews>
    <sheetView workbookViewId="0">
      <selection activeCell="F5" sqref="F5"/>
    </sheetView>
  </sheetViews>
  <sheetFormatPr defaultRowHeight="15" x14ac:dyDescent="0.25"/>
  <cols>
    <col min="1" max="1" width="117.28515625" customWidth="1"/>
  </cols>
  <sheetData>
    <row r="2" spans="1:1" ht="20.25" x14ac:dyDescent="0.25">
      <c r="A2" s="14" t="s">
        <v>53</v>
      </c>
    </row>
    <row r="3" spans="1:1" ht="40.5" x14ac:dyDescent="0.25">
      <c r="A3" s="15" t="s">
        <v>54</v>
      </c>
    </row>
    <row r="4" spans="1:1" ht="40.5" x14ac:dyDescent="0.25">
      <c r="A4" s="15" t="s">
        <v>55</v>
      </c>
    </row>
    <row r="5" spans="1:1" ht="81" x14ac:dyDescent="0.25">
      <c r="A5" s="15" t="s">
        <v>56</v>
      </c>
    </row>
    <row r="6" spans="1:1" ht="60.75" x14ac:dyDescent="0.25">
      <c r="A6" s="15" t="s">
        <v>57</v>
      </c>
    </row>
    <row r="7" spans="1:1" ht="40.5" x14ac:dyDescent="0.25">
      <c r="A7" s="15" t="s">
        <v>58</v>
      </c>
    </row>
    <row r="8" spans="1:1" ht="40.5" x14ac:dyDescent="0.25">
      <c r="A8" s="15" t="s">
        <v>59</v>
      </c>
    </row>
    <row r="9" spans="1:1" ht="60.75" x14ac:dyDescent="0.25">
      <c r="A9" s="15" t="s">
        <v>60</v>
      </c>
    </row>
    <row r="10" spans="1:1" ht="60.75" x14ac:dyDescent="0.25">
      <c r="A10" s="15" t="s">
        <v>61</v>
      </c>
    </row>
    <row r="11" spans="1:1" ht="60.75" x14ac:dyDescent="0.25">
      <c r="A11" s="15" t="s">
        <v>62</v>
      </c>
    </row>
    <row r="12" spans="1:1" ht="60.75" x14ac:dyDescent="0.25">
      <c r="A12" s="15" t="s">
        <v>63</v>
      </c>
    </row>
    <row r="13" spans="1:1" ht="40.5" x14ac:dyDescent="0.25">
      <c r="A13" s="15" t="s">
        <v>64</v>
      </c>
    </row>
    <row r="14" spans="1:1" ht="40.5" x14ac:dyDescent="0.25">
      <c r="A14" s="15" t="s">
        <v>65</v>
      </c>
    </row>
    <row r="15" spans="1:1" ht="60.75" x14ac:dyDescent="0.25">
      <c r="A15" s="15" t="s">
        <v>66</v>
      </c>
    </row>
  </sheetData>
  <pageMargins left="0.7" right="0.7" top="0.75" bottom="0.75" header="0.3" footer="0.3"/>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6EC99-9CA7-400A-9D43-4F5A3415A674}">
  <sheetPr>
    <pageSetUpPr fitToPage="1"/>
  </sheetPr>
  <dimension ref="A2:A10"/>
  <sheetViews>
    <sheetView topLeftCell="A4" workbookViewId="0">
      <selection activeCell="E24" sqref="E24"/>
    </sheetView>
  </sheetViews>
  <sheetFormatPr defaultRowHeight="15" x14ac:dyDescent="0.25"/>
  <cols>
    <col min="1" max="1" width="107.5703125" customWidth="1"/>
  </cols>
  <sheetData>
    <row r="2" spans="1:1" ht="20.25" x14ac:dyDescent="0.25">
      <c r="A2" s="14" t="s">
        <v>44</v>
      </c>
    </row>
    <row r="3" spans="1:1" ht="81" x14ac:dyDescent="0.25">
      <c r="A3" s="15" t="s">
        <v>45</v>
      </c>
    </row>
    <row r="4" spans="1:1" ht="20.25" x14ac:dyDescent="0.25">
      <c r="A4" s="14" t="s">
        <v>46</v>
      </c>
    </row>
    <row r="5" spans="1:1" ht="60.75" x14ac:dyDescent="0.25">
      <c r="A5" s="15" t="s">
        <v>47</v>
      </c>
    </row>
    <row r="6" spans="1:1" ht="81" x14ac:dyDescent="0.25">
      <c r="A6" s="15" t="s">
        <v>48</v>
      </c>
    </row>
    <row r="7" spans="1:1" ht="101.25" x14ac:dyDescent="0.25">
      <c r="A7" s="15" t="s">
        <v>49</v>
      </c>
    </row>
    <row r="8" spans="1:1" ht="20.25" x14ac:dyDescent="0.25">
      <c r="A8" s="14" t="s">
        <v>50</v>
      </c>
    </row>
    <row r="9" spans="1:1" ht="162" x14ac:dyDescent="0.25">
      <c r="A9" s="15" t="s">
        <v>51</v>
      </c>
    </row>
    <row r="10" spans="1:1" ht="60.75" x14ac:dyDescent="0.3">
      <c r="A10" s="16" t="s">
        <v>52</v>
      </c>
    </row>
  </sheetData>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Assumptions</vt:lpstr>
      <vt:lpstr>Worked budget with subs</vt:lpstr>
      <vt:lpstr>Worked budget without subs</vt:lpstr>
      <vt:lpstr>Budget template with subs</vt:lpstr>
      <vt:lpstr>Budget template without subs</vt:lpstr>
      <vt:lpstr>Mileage</vt:lpstr>
      <vt:lpstr>Independent examination</vt:lpstr>
      <vt:lpstr>Assumptions!Print_Area</vt:lpstr>
      <vt:lpstr>'Budget template with subs'!Print_Area</vt:lpstr>
      <vt:lpstr>'Budget template without subs'!Print_Area</vt:lpstr>
      <vt:lpstr>'Worked budget with subs'!Print_Area</vt:lpstr>
      <vt:lpstr>'Worked budget without subs'!Print_Area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 Guilliatt</dc:creator>
  <cp:lastModifiedBy>Peter</cp:lastModifiedBy>
  <cp:lastPrinted>2022-06-16T06:30:50Z</cp:lastPrinted>
  <dcterms:created xsi:type="dcterms:W3CDTF">2022-06-16T05:21:12Z</dcterms:created>
  <dcterms:modified xsi:type="dcterms:W3CDTF">2022-07-10T13:31:05Z</dcterms:modified>
</cp:coreProperties>
</file>